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lmonh\Douglas College\Learning Centre - Handouts\"/>
    </mc:Choice>
  </mc:AlternateContent>
  <bookViews>
    <workbookView xWindow="0" yWindow="0" windowWidth="28800" windowHeight="12330"/>
  </bookViews>
  <sheets>
    <sheet name="Complete worksheet" sheetId="1" r:id="rId1"/>
    <sheet name="Data worksheet" sheetId="4" r:id="rId2"/>
    <sheet name="ESRI_MAPINFO_SHEET" sheetId="2" state="very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" i="1" l="1"/>
  <c r="H4" i="1" s="1"/>
  <c r="F5" i="1"/>
  <c r="H5" i="1" s="1"/>
  <c r="F6" i="1"/>
  <c r="H6" i="1" s="1"/>
  <c r="F7" i="1"/>
  <c r="H7" i="1" s="1"/>
  <c r="F8" i="1"/>
  <c r="H8" i="1" s="1"/>
  <c r="F9" i="1"/>
  <c r="H9" i="1" s="1"/>
  <c r="F3" i="1"/>
  <c r="H3" i="1" s="1"/>
  <c r="F3" i="4"/>
  <c r="H3" i="4" s="1"/>
  <c r="B13" i="4"/>
  <c r="B12" i="4"/>
  <c r="B11" i="4"/>
  <c r="B15" i="4"/>
  <c r="E3" i="4"/>
  <c r="G3" i="4"/>
  <c r="I3" i="4" s="1"/>
  <c r="G3" i="1"/>
  <c r="I3" i="1" s="1"/>
  <c r="G4" i="1"/>
  <c r="G5" i="1"/>
  <c r="I5" i="1" s="1"/>
  <c r="G6" i="1"/>
  <c r="G7" i="1"/>
  <c r="I7" i="1" s="1"/>
  <c r="G8" i="1"/>
  <c r="G9" i="1"/>
  <c r="G12" i="1"/>
  <c r="F11" i="1"/>
  <c r="F12" i="1"/>
  <c r="B15" i="1" s="1"/>
  <c r="E9" i="1"/>
  <c r="B11" i="1"/>
  <c r="C13" i="1"/>
  <c r="D13" i="1"/>
  <c r="B13" i="1"/>
  <c r="C12" i="1"/>
  <c r="D12" i="1"/>
  <c r="B12" i="1"/>
  <c r="C11" i="1"/>
  <c r="D11" i="1"/>
  <c r="E4" i="1"/>
  <c r="E5" i="1"/>
  <c r="E6" i="1"/>
  <c r="E7" i="1"/>
  <c r="E8" i="1"/>
  <c r="E3" i="1"/>
  <c r="E13" i="1" s="1"/>
  <c r="F13" i="1"/>
  <c r="E11" i="1"/>
  <c r="E12" i="1" l="1"/>
  <c r="G13" i="1"/>
  <c r="I6" i="1"/>
  <c r="I9" i="1"/>
  <c r="G11" i="1"/>
  <c r="I8" i="1"/>
  <c r="I4" i="1"/>
</calcChain>
</file>

<file path=xl/sharedStrings.xml><?xml version="1.0" encoding="utf-8"?>
<sst xmlns="http://schemas.openxmlformats.org/spreadsheetml/2006/main" count="68" uniqueCount="36">
  <si>
    <t>Gradebook</t>
  </si>
  <si>
    <t>Practice for:</t>
  </si>
  <si>
    <t>Student</t>
  </si>
  <si>
    <t>Quiz 1</t>
  </si>
  <si>
    <t>Quiz 2</t>
  </si>
  <si>
    <t>Quiz 3</t>
  </si>
  <si>
    <t>Total</t>
  </si>
  <si>
    <t>AVG</t>
  </si>
  <si>
    <t>Average after a 3 mark bonus when student's Quiz 1 mark is greater than 85</t>
  </si>
  <si>
    <t>Grade</t>
  </si>
  <si>
    <r>
      <t xml:space="preserve"> min(), max(), average(), count() </t>
    </r>
    <r>
      <rPr>
        <u/>
        <sz val="11"/>
        <color theme="1"/>
        <rFont val="Calibri"/>
        <family val="2"/>
        <scheme val="minor"/>
      </rPr>
      <t>statistical</t>
    </r>
    <r>
      <rPr>
        <sz val="11"/>
        <color theme="1"/>
        <rFont val="Calibri"/>
        <family val="2"/>
        <scheme val="minor"/>
      </rPr>
      <t xml:space="preserve"> functions</t>
    </r>
  </si>
  <si>
    <t>Alex</t>
  </si>
  <si>
    <r>
      <t xml:space="preserve">sum(), sumif() </t>
    </r>
    <r>
      <rPr>
        <u/>
        <sz val="11"/>
        <color theme="1"/>
        <rFont val="Calibri"/>
        <family val="2"/>
        <scheme val="minor"/>
      </rPr>
      <t>math</t>
    </r>
    <r>
      <rPr>
        <sz val="11"/>
        <color theme="1"/>
        <rFont val="Calibri"/>
        <family val="2"/>
        <scheme val="minor"/>
      </rPr>
      <t xml:space="preserve"> functions</t>
    </r>
  </si>
  <si>
    <t>Kate</t>
  </si>
  <si>
    <t>if() logical function</t>
  </si>
  <si>
    <t xml:space="preserve">Anjali </t>
  </si>
  <si>
    <t>conditional formatting</t>
  </si>
  <si>
    <t>Arnav</t>
  </si>
  <si>
    <t>format cells</t>
  </si>
  <si>
    <t>Chang</t>
  </si>
  <si>
    <r>
      <t xml:space="preserve">vlookup() </t>
    </r>
    <r>
      <rPr>
        <u/>
        <sz val="11"/>
        <color theme="1"/>
        <rFont val="Calibri"/>
        <family val="2"/>
        <scheme val="minor"/>
      </rPr>
      <t>lookup &amp; reference</t>
    </r>
    <r>
      <rPr>
        <sz val="11"/>
        <color theme="1"/>
        <rFont val="Calibri"/>
        <family val="2"/>
        <scheme val="minor"/>
      </rPr>
      <t xml:space="preserve"> function</t>
    </r>
  </si>
  <si>
    <t>Francisco</t>
  </si>
  <si>
    <t>formatting the output</t>
  </si>
  <si>
    <t>Eun Jung</t>
  </si>
  <si>
    <t>Min</t>
  </si>
  <si>
    <t>Max</t>
  </si>
  <si>
    <t>AVG per quiz</t>
  </si>
  <si>
    <t>find the total mark of a student who has the max average</t>
  </si>
  <si>
    <t>F</t>
  </si>
  <si>
    <t>D</t>
  </si>
  <si>
    <t>C</t>
  </si>
  <si>
    <t>B</t>
  </si>
  <si>
    <t>A</t>
  </si>
  <si>
    <t>Average per student</t>
  </si>
  <si>
    <t>Rank</t>
  </si>
  <si>
    <t>rank() compatibility function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</si>
</sst>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2" fontId="0" fillId="0" borderId="0" xfId="0" applyNumberFormat="1"/>
    <xf numFmtId="0" fontId="4" fillId="0" borderId="0" xfId="0" applyFont="1"/>
    <xf numFmtId="0" fontId="2" fillId="0" borderId="0" xfId="0" applyFont="1" applyBorder="1"/>
    <xf numFmtId="0" fontId="2" fillId="0" borderId="1" xfId="0" applyFont="1" applyFill="1" applyBorder="1" applyAlignment="1">
      <alignment horizontal="center" wrapText="1"/>
    </xf>
    <xf numFmtId="0" fontId="0" fillId="0" borderId="2" xfId="0" applyBorder="1"/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1" fontId="2" fillId="0" borderId="4" xfId="0" applyNumberFormat="1" applyFont="1" applyBorder="1"/>
    <xf numFmtId="2" fontId="2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2" fontId="2" fillId="0" borderId="7" xfId="0" applyNumberFormat="1" applyFont="1" applyBorder="1" applyAlignment="1">
      <alignment horizontal="center" wrapText="1"/>
    </xf>
    <xf numFmtId="0" fontId="0" fillId="0" borderId="8" xfId="0" applyBorder="1"/>
    <xf numFmtId="0" fontId="0" fillId="0" borderId="9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10" xfId="0" applyBorder="1"/>
    <xf numFmtId="0" fontId="2" fillId="0" borderId="6" xfId="0" applyFont="1" applyFill="1" applyBorder="1" applyAlignment="1">
      <alignment horizontal="center"/>
    </xf>
    <xf numFmtId="0" fontId="0" fillId="0" borderId="0" xfId="0" applyAlignment="1">
      <alignment wrapText="1"/>
    </xf>
    <xf numFmtId="1" fontId="2" fillId="0" borderId="6" xfId="0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2" borderId="0" xfId="0" applyFill="1" applyAlignment="1">
      <alignment horizontal="center" wrapText="1"/>
    </xf>
    <xf numFmtId="0" fontId="0" fillId="2" borderId="0" xfId="0" applyFill="1" applyAlignment="1">
      <alignment wrapText="1"/>
    </xf>
  </cellXfs>
  <cellStyles count="1">
    <cellStyle name="Normal" xfId="0" builtinId="0"/>
  </cellStyles>
  <dxfs count="4">
    <dxf>
      <font>
        <b/>
        <i val="0"/>
        <color theme="9" tint="0.39994506668294322"/>
      </font>
    </dxf>
    <dxf>
      <font>
        <b/>
        <i val="0"/>
        <color theme="5" tint="-0.24994659260841701"/>
      </font>
    </dxf>
    <dxf>
      <font>
        <b/>
        <i val="0"/>
        <color theme="9" tint="0.39994506668294322"/>
      </font>
    </dxf>
    <dxf>
      <font>
        <b/>
        <i val="0"/>
        <color theme="5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workbookViewId="0">
      <selection activeCell="G15" sqref="G15"/>
    </sheetView>
  </sheetViews>
  <sheetFormatPr defaultRowHeight="15" x14ac:dyDescent="0.25"/>
  <cols>
    <col min="1" max="1" width="14.42578125" customWidth="1"/>
    <col min="2" max="2" width="11.42578125" bestFit="1" customWidth="1"/>
    <col min="3" max="3" width="8.5703125" customWidth="1"/>
    <col min="4" max="4" width="9.140625" customWidth="1"/>
    <col min="5" max="5" width="8.42578125" customWidth="1"/>
    <col min="6" max="6" width="8.85546875" customWidth="1"/>
    <col min="7" max="7" width="21.5703125" bestFit="1" customWidth="1"/>
  </cols>
  <sheetData>
    <row r="1" spans="1:15" ht="23.25" x14ac:dyDescent="0.35">
      <c r="A1" s="23" t="s">
        <v>0</v>
      </c>
      <c r="B1" s="24"/>
      <c r="C1" s="24"/>
      <c r="D1" s="24"/>
      <c r="E1" s="24"/>
      <c r="F1" s="24"/>
      <c r="G1" s="25"/>
      <c r="H1" s="25"/>
      <c r="I1" s="25"/>
      <c r="K1" s="2" t="s">
        <v>1</v>
      </c>
    </row>
    <row r="2" spans="1:15" ht="72" customHeight="1" x14ac:dyDescent="0.25">
      <c r="A2" s="12" t="s">
        <v>2</v>
      </c>
      <c r="B2" s="12" t="s">
        <v>3</v>
      </c>
      <c r="C2" s="12" t="s">
        <v>4</v>
      </c>
      <c r="D2" s="12" t="s">
        <v>5</v>
      </c>
      <c r="E2" s="12" t="s">
        <v>6</v>
      </c>
      <c r="F2" s="12" t="s">
        <v>7</v>
      </c>
      <c r="G2" s="13" t="s">
        <v>8</v>
      </c>
      <c r="H2" s="13" t="s">
        <v>9</v>
      </c>
      <c r="I2" s="20" t="s">
        <v>34</v>
      </c>
      <c r="K2" s="26" t="s">
        <v>10</v>
      </c>
      <c r="L2" s="26"/>
      <c r="M2" s="26"/>
      <c r="N2" s="26"/>
      <c r="O2" s="27"/>
    </row>
    <row r="3" spans="1:15" ht="15.75" x14ac:dyDescent="0.25">
      <c r="A3" s="8" t="s">
        <v>11</v>
      </c>
      <c r="B3" s="8">
        <v>85</v>
      </c>
      <c r="C3" s="8">
        <v>75</v>
      </c>
      <c r="D3" s="8">
        <v>64</v>
      </c>
      <c r="E3" s="8">
        <f t="shared" ref="E3:E9" si="0">SUM(B3:D3)</f>
        <v>224</v>
      </c>
      <c r="F3" s="9">
        <f t="shared" ref="F3:F9" si="1">AVERAGE(B3:D3)</f>
        <v>74.666666666666671</v>
      </c>
      <c r="G3" s="9">
        <f>IF(B3&gt;85, F3+3, F3)</f>
        <v>74.666666666666671</v>
      </c>
      <c r="H3" s="9" t="str">
        <f>VLOOKUP(F3,$D$15:$E$19,2)</f>
        <v>C</v>
      </c>
      <c r="I3" s="22">
        <f>RANK(G3,$G$3:$G$9)</f>
        <v>4</v>
      </c>
      <c r="K3" s="26" t="s">
        <v>12</v>
      </c>
      <c r="L3" s="26"/>
      <c r="M3" s="26"/>
      <c r="N3" s="26"/>
      <c r="O3" s="27"/>
    </row>
    <row r="4" spans="1:15" ht="15.75" x14ac:dyDescent="0.25">
      <c r="A4" s="8" t="s">
        <v>13</v>
      </c>
      <c r="B4" s="8">
        <v>33</v>
      </c>
      <c r="C4" s="8">
        <v>98</v>
      </c>
      <c r="D4" s="8">
        <v>88</v>
      </c>
      <c r="E4" s="8">
        <f t="shared" si="0"/>
        <v>219</v>
      </c>
      <c r="F4" s="8">
        <f t="shared" si="1"/>
        <v>73</v>
      </c>
      <c r="G4" s="9">
        <f t="shared" ref="G4:G9" si="2">IF(B4&gt;85, F4+3, F4)</f>
        <v>73</v>
      </c>
      <c r="H4" s="9" t="str">
        <f t="shared" ref="H4:H9" si="3">VLOOKUP(F4,$D$15:$E$19,2)</f>
        <v>C</v>
      </c>
      <c r="I4" s="22">
        <f t="shared" ref="I4:I9" si="4">RANK(G4,$G$3:$G$9)</f>
        <v>5</v>
      </c>
      <c r="K4" s="26" t="s">
        <v>14</v>
      </c>
      <c r="L4" s="26"/>
      <c r="M4" s="26"/>
      <c r="N4" s="26"/>
      <c r="O4" s="26"/>
    </row>
    <row r="5" spans="1:15" ht="15.75" x14ac:dyDescent="0.25">
      <c r="A5" s="8" t="s">
        <v>15</v>
      </c>
      <c r="B5" s="8">
        <v>94</v>
      </c>
      <c r="C5" s="8">
        <v>45</v>
      </c>
      <c r="D5" s="8">
        <v>54</v>
      </c>
      <c r="E5" s="8">
        <f t="shared" si="0"/>
        <v>193</v>
      </c>
      <c r="F5" s="9">
        <f t="shared" si="1"/>
        <v>64.333333333333329</v>
      </c>
      <c r="G5" s="9">
        <f t="shared" si="2"/>
        <v>67.333333333333329</v>
      </c>
      <c r="H5" s="9" t="str">
        <f t="shared" si="3"/>
        <v>D</v>
      </c>
      <c r="I5" s="22">
        <f t="shared" si="4"/>
        <v>6</v>
      </c>
      <c r="K5" s="26" t="s">
        <v>35</v>
      </c>
      <c r="L5" s="26"/>
      <c r="M5" s="26"/>
      <c r="N5" s="26"/>
      <c r="O5" s="27"/>
    </row>
    <row r="6" spans="1:15" ht="15.75" x14ac:dyDescent="0.25">
      <c r="A6" s="8" t="s">
        <v>17</v>
      </c>
      <c r="B6" s="8">
        <v>87</v>
      </c>
      <c r="C6" s="8">
        <v>65</v>
      </c>
      <c r="D6" s="8">
        <v>65</v>
      </c>
      <c r="E6" s="8">
        <f t="shared" si="0"/>
        <v>217</v>
      </c>
      <c r="F6" s="9">
        <f t="shared" si="1"/>
        <v>72.333333333333329</v>
      </c>
      <c r="G6" s="9">
        <f t="shared" si="2"/>
        <v>75.333333333333329</v>
      </c>
      <c r="H6" s="9" t="str">
        <f t="shared" si="3"/>
        <v>C</v>
      </c>
      <c r="I6" s="22">
        <f t="shared" si="4"/>
        <v>3</v>
      </c>
      <c r="K6" s="26" t="s">
        <v>18</v>
      </c>
      <c r="L6" s="26"/>
      <c r="M6" s="26"/>
      <c r="N6" s="26"/>
      <c r="O6" s="27"/>
    </row>
    <row r="7" spans="1:15" ht="15.75" x14ac:dyDescent="0.25">
      <c r="A7" s="8" t="s">
        <v>19</v>
      </c>
      <c r="B7" s="8">
        <v>53</v>
      </c>
      <c r="C7" s="8">
        <v>35</v>
      </c>
      <c r="D7" s="8">
        <v>87</v>
      </c>
      <c r="E7" s="8">
        <f t="shared" si="0"/>
        <v>175</v>
      </c>
      <c r="F7" s="9">
        <f t="shared" si="1"/>
        <v>58.333333333333336</v>
      </c>
      <c r="G7" s="9">
        <f t="shared" si="2"/>
        <v>58.333333333333336</v>
      </c>
      <c r="H7" s="9" t="str">
        <f t="shared" si="3"/>
        <v>F</v>
      </c>
      <c r="I7" s="22">
        <f t="shared" si="4"/>
        <v>7</v>
      </c>
      <c r="K7" s="26" t="s">
        <v>20</v>
      </c>
      <c r="L7" s="26"/>
      <c r="M7" s="26"/>
      <c r="N7" s="26"/>
      <c r="O7" s="27"/>
    </row>
    <row r="8" spans="1:15" ht="15.75" x14ac:dyDescent="0.25">
      <c r="A8" s="8" t="s">
        <v>21</v>
      </c>
      <c r="B8" s="8">
        <v>76</v>
      </c>
      <c r="C8" s="8">
        <v>85</v>
      </c>
      <c r="D8" s="8">
        <v>77</v>
      </c>
      <c r="E8" s="8">
        <f t="shared" si="0"/>
        <v>238</v>
      </c>
      <c r="F8" s="9">
        <f t="shared" si="1"/>
        <v>79.333333333333329</v>
      </c>
      <c r="G8" s="9">
        <f t="shared" si="2"/>
        <v>79.333333333333329</v>
      </c>
      <c r="H8" s="9" t="str">
        <f t="shared" si="3"/>
        <v>C</v>
      </c>
      <c r="I8" s="22">
        <f t="shared" si="4"/>
        <v>2</v>
      </c>
      <c r="K8" s="26" t="s">
        <v>22</v>
      </c>
      <c r="L8" s="26"/>
      <c r="M8" s="26"/>
      <c r="N8" s="26"/>
      <c r="O8" s="27"/>
    </row>
    <row r="9" spans="1:15" ht="15.75" x14ac:dyDescent="0.25">
      <c r="A9" s="8" t="s">
        <v>23</v>
      </c>
      <c r="B9" s="8">
        <v>79</v>
      </c>
      <c r="C9" s="8">
        <v>76</v>
      </c>
      <c r="D9" s="8">
        <v>92</v>
      </c>
      <c r="E9" s="8">
        <f t="shared" si="0"/>
        <v>247</v>
      </c>
      <c r="F9" s="9">
        <f t="shared" si="1"/>
        <v>82.333333333333329</v>
      </c>
      <c r="G9" s="9">
        <f t="shared" si="2"/>
        <v>82.333333333333329</v>
      </c>
      <c r="H9" s="9" t="str">
        <f t="shared" si="3"/>
        <v>B</v>
      </c>
      <c r="I9" s="22">
        <f t="shared" si="4"/>
        <v>1</v>
      </c>
    </row>
    <row r="10" spans="1:15" ht="15.75" x14ac:dyDescent="0.25">
      <c r="A10" s="6"/>
      <c r="B10" s="3"/>
      <c r="C10" s="3"/>
      <c r="D10" s="3"/>
      <c r="E10" s="3"/>
      <c r="F10" s="10"/>
      <c r="G10" s="9"/>
      <c r="H10" s="9"/>
      <c r="I10" s="9"/>
    </row>
    <row r="11" spans="1:15" ht="15.75" x14ac:dyDescent="0.25">
      <c r="A11" s="6" t="s">
        <v>24</v>
      </c>
      <c r="B11" s="8">
        <f t="shared" ref="B11:G11" si="5">MIN(B3:B9)</f>
        <v>33</v>
      </c>
      <c r="C11" s="8">
        <f t="shared" si="5"/>
        <v>35</v>
      </c>
      <c r="D11" s="8">
        <f t="shared" si="5"/>
        <v>54</v>
      </c>
      <c r="E11" s="8">
        <f t="shared" si="5"/>
        <v>175</v>
      </c>
      <c r="F11" s="9">
        <f t="shared" si="5"/>
        <v>58.333333333333336</v>
      </c>
      <c r="G11" s="9">
        <f t="shared" si="5"/>
        <v>58.333333333333336</v>
      </c>
      <c r="H11" s="9"/>
      <c r="I11" s="9"/>
    </row>
    <row r="12" spans="1:15" ht="15.75" x14ac:dyDescent="0.25">
      <c r="A12" s="6" t="s">
        <v>25</v>
      </c>
      <c r="B12" s="8">
        <f t="shared" ref="B12:G12" si="6">MAX(B3:B9)</f>
        <v>94</v>
      </c>
      <c r="C12" s="8">
        <f t="shared" si="6"/>
        <v>98</v>
      </c>
      <c r="D12" s="8">
        <f t="shared" si="6"/>
        <v>92</v>
      </c>
      <c r="E12" s="8">
        <f t="shared" si="6"/>
        <v>247</v>
      </c>
      <c r="F12" s="9">
        <f t="shared" si="6"/>
        <v>82.333333333333329</v>
      </c>
      <c r="G12" s="9">
        <f t="shared" si="6"/>
        <v>82.333333333333329</v>
      </c>
      <c r="H12" s="9"/>
      <c r="I12" s="9"/>
    </row>
    <row r="13" spans="1:15" ht="15.75" x14ac:dyDescent="0.25">
      <c r="A13" s="7" t="s">
        <v>26</v>
      </c>
      <c r="B13" s="11">
        <f>AVERAGE(B3:B9)</f>
        <v>72.428571428571431</v>
      </c>
      <c r="C13" s="11">
        <f t="shared" ref="C13:F13" si="7">AVERAGE(C3:C9)</f>
        <v>68.428571428571431</v>
      </c>
      <c r="D13" s="11">
        <f t="shared" si="7"/>
        <v>75.285714285714292</v>
      </c>
      <c r="E13" s="11">
        <f t="shared" si="7"/>
        <v>216.14285714285714</v>
      </c>
      <c r="F13" s="11">
        <f t="shared" si="7"/>
        <v>72.047619047619037</v>
      </c>
      <c r="G13" s="11">
        <f>AVERAGE(G3:G9)</f>
        <v>72.904761904761898</v>
      </c>
      <c r="H13" s="11"/>
      <c r="I13" s="11"/>
    </row>
    <row r="14" spans="1:15" x14ac:dyDescent="0.25">
      <c r="B14" s="1"/>
      <c r="C14" s="1"/>
      <c r="D14" s="1"/>
      <c r="E14" s="1"/>
      <c r="F14" s="1"/>
    </row>
    <row r="15" spans="1:15" ht="78.75" x14ac:dyDescent="0.25">
      <c r="A15" s="4" t="s">
        <v>27</v>
      </c>
      <c r="B15" s="5">
        <f>SUMIF(F3:F9,F12,E3:E9)</f>
        <v>247</v>
      </c>
      <c r="D15" s="14">
        <v>0</v>
      </c>
      <c r="E15" s="15" t="s">
        <v>28</v>
      </c>
    </row>
    <row r="16" spans="1:15" ht="15" customHeight="1" x14ac:dyDescent="0.25">
      <c r="D16" s="16">
        <v>60</v>
      </c>
      <c r="E16" s="17" t="s">
        <v>29</v>
      </c>
      <c r="F16" s="21"/>
    </row>
    <row r="17" spans="4:5" x14ac:dyDescent="0.25">
      <c r="D17" s="16">
        <v>70</v>
      </c>
      <c r="E17" s="17" t="s">
        <v>30</v>
      </c>
    </row>
    <row r="18" spans="4:5" x14ac:dyDescent="0.25">
      <c r="D18" s="16">
        <v>80</v>
      </c>
      <c r="E18" s="17" t="s">
        <v>31</v>
      </c>
    </row>
    <row r="19" spans="4:5" x14ac:dyDescent="0.25">
      <c r="D19" s="18">
        <v>90</v>
      </c>
      <c r="E19" s="19" t="s">
        <v>32</v>
      </c>
    </row>
  </sheetData>
  <mergeCells count="8">
    <mergeCell ref="A1:I1"/>
    <mergeCell ref="K6:O6"/>
    <mergeCell ref="K4:O4"/>
    <mergeCell ref="K7:O7"/>
    <mergeCell ref="K8:O8"/>
    <mergeCell ref="K2:O2"/>
    <mergeCell ref="K3:O3"/>
    <mergeCell ref="K5:O5"/>
  </mergeCells>
  <conditionalFormatting sqref="B10:D10">
    <cfRule type="cellIs" dxfId="3" priority="1" operator="greaterThan">
      <formula>89</formula>
    </cfRule>
    <cfRule type="cellIs" dxfId="2" priority="2" operator="greaterThan">
      <formula>90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zoomScale="80" zoomScaleNormal="80" workbookViewId="0">
      <selection activeCell="K15" sqref="K15"/>
    </sheetView>
  </sheetViews>
  <sheetFormatPr defaultRowHeight="15" x14ac:dyDescent="0.25"/>
  <cols>
    <col min="1" max="1" width="12.140625" customWidth="1"/>
    <col min="2" max="2" width="11.5703125" customWidth="1"/>
    <col min="3" max="4" width="6.5703125" bestFit="1" customWidth="1"/>
    <col min="5" max="5" width="7.140625" customWidth="1"/>
    <col min="6" max="6" width="19.140625" bestFit="1" customWidth="1"/>
    <col min="7" max="7" width="21.140625" bestFit="1" customWidth="1"/>
    <col min="8" max="8" width="15.5703125" customWidth="1"/>
    <col min="9" max="9" width="12.5703125" customWidth="1"/>
  </cols>
  <sheetData>
    <row r="1" spans="1:15" ht="22.5" customHeight="1" x14ac:dyDescent="0.35">
      <c r="A1" s="23" t="s">
        <v>0</v>
      </c>
      <c r="B1" s="24"/>
      <c r="C1" s="24"/>
      <c r="D1" s="24"/>
      <c r="E1" s="24"/>
      <c r="F1" s="24"/>
      <c r="G1" s="25"/>
      <c r="H1" s="25"/>
      <c r="I1" s="25"/>
      <c r="K1" s="2" t="s">
        <v>1</v>
      </c>
    </row>
    <row r="2" spans="1:15" ht="64.5" customHeight="1" x14ac:dyDescent="0.25">
      <c r="A2" s="12" t="s">
        <v>2</v>
      </c>
      <c r="B2" s="12" t="s">
        <v>3</v>
      </c>
      <c r="C2" s="12" t="s">
        <v>4</v>
      </c>
      <c r="D2" s="12" t="s">
        <v>5</v>
      </c>
      <c r="E2" s="12" t="s">
        <v>6</v>
      </c>
      <c r="F2" s="12" t="s">
        <v>33</v>
      </c>
      <c r="G2" s="13" t="s">
        <v>8</v>
      </c>
      <c r="H2" s="13" t="s">
        <v>9</v>
      </c>
      <c r="I2" s="13" t="s">
        <v>34</v>
      </c>
      <c r="K2" s="26" t="s">
        <v>10</v>
      </c>
      <c r="L2" s="26"/>
      <c r="M2" s="26"/>
      <c r="N2" s="26"/>
      <c r="O2" s="27"/>
    </row>
    <row r="3" spans="1:15" ht="15.75" x14ac:dyDescent="0.25">
      <c r="A3" s="8" t="s">
        <v>11</v>
      </c>
      <c r="B3" s="8">
        <v>85</v>
      </c>
      <c r="C3" s="8">
        <v>75</v>
      </c>
      <c r="D3" s="8">
        <v>64</v>
      </c>
      <c r="E3" s="8">
        <f t="shared" ref="E3" si="0">SUM(B3:D3)</f>
        <v>224</v>
      </c>
      <c r="F3" s="9">
        <f t="shared" ref="F3" si="1">AVERAGE(B3:D3)</f>
        <v>74.666666666666671</v>
      </c>
      <c r="G3" s="9">
        <f>IF(B3&gt;85, F3+3, F3)</f>
        <v>74.666666666666671</v>
      </c>
      <c r="H3" s="9" t="str">
        <f>VLOOKUP(F3,$D$15:$E$19,2)</f>
        <v>C</v>
      </c>
      <c r="I3" s="22">
        <f>RANK(G3,$G$3:$G$9)</f>
        <v>1</v>
      </c>
      <c r="K3" s="26" t="s">
        <v>12</v>
      </c>
      <c r="L3" s="26"/>
      <c r="M3" s="26"/>
      <c r="N3" s="26"/>
      <c r="O3" s="27"/>
    </row>
    <row r="4" spans="1:15" ht="15.75" x14ac:dyDescent="0.25">
      <c r="A4" s="8" t="s">
        <v>13</v>
      </c>
      <c r="B4" s="8">
        <v>33</v>
      </c>
      <c r="C4" s="8">
        <v>98</v>
      </c>
      <c r="D4" s="8">
        <v>88</v>
      </c>
      <c r="E4" s="8"/>
      <c r="F4" s="8"/>
      <c r="G4" s="9"/>
      <c r="H4" s="9"/>
      <c r="I4" s="22"/>
      <c r="K4" s="26" t="s">
        <v>14</v>
      </c>
      <c r="L4" s="26"/>
      <c r="M4" s="26"/>
      <c r="N4" s="26"/>
      <c r="O4" s="26"/>
    </row>
    <row r="5" spans="1:15" ht="15.75" x14ac:dyDescent="0.25">
      <c r="A5" s="8" t="s">
        <v>15</v>
      </c>
      <c r="B5" s="8">
        <v>94</v>
      </c>
      <c r="C5" s="8">
        <v>45</v>
      </c>
      <c r="D5" s="8">
        <v>54</v>
      </c>
      <c r="E5" s="8"/>
      <c r="F5" s="9"/>
      <c r="G5" s="9"/>
      <c r="H5" s="9"/>
      <c r="I5" s="22"/>
      <c r="K5" s="26" t="s">
        <v>16</v>
      </c>
      <c r="L5" s="26"/>
      <c r="M5" s="26"/>
      <c r="N5" s="26"/>
      <c r="O5" s="27"/>
    </row>
    <row r="6" spans="1:15" ht="15.75" x14ac:dyDescent="0.25">
      <c r="A6" s="8" t="s">
        <v>17</v>
      </c>
      <c r="B6" s="8">
        <v>87</v>
      </c>
      <c r="C6" s="8">
        <v>65</v>
      </c>
      <c r="D6" s="8">
        <v>65</v>
      </c>
      <c r="E6" s="8"/>
      <c r="F6" s="9"/>
      <c r="G6" s="9"/>
      <c r="H6" s="9"/>
      <c r="I6" s="22"/>
      <c r="K6" s="26" t="s">
        <v>18</v>
      </c>
      <c r="L6" s="26"/>
      <c r="M6" s="26"/>
      <c r="N6" s="26"/>
      <c r="O6" s="27"/>
    </row>
    <row r="7" spans="1:15" ht="15.75" x14ac:dyDescent="0.25">
      <c r="A7" s="8" t="s">
        <v>19</v>
      </c>
      <c r="B7" s="8">
        <v>53</v>
      </c>
      <c r="C7" s="8">
        <v>35</v>
      </c>
      <c r="D7" s="8">
        <v>87</v>
      </c>
      <c r="E7" s="8"/>
      <c r="F7" s="9"/>
      <c r="G7" s="9"/>
      <c r="H7" s="9"/>
      <c r="I7" s="22"/>
      <c r="K7" s="26" t="s">
        <v>20</v>
      </c>
      <c r="L7" s="26"/>
      <c r="M7" s="26"/>
      <c r="N7" s="26"/>
      <c r="O7" s="27"/>
    </row>
    <row r="8" spans="1:15" ht="15.75" x14ac:dyDescent="0.25">
      <c r="A8" s="8" t="s">
        <v>21</v>
      </c>
      <c r="B8" s="8">
        <v>76</v>
      </c>
      <c r="C8" s="8">
        <v>85</v>
      </c>
      <c r="D8" s="8">
        <v>77</v>
      </c>
      <c r="E8" s="8"/>
      <c r="F8" s="9"/>
      <c r="G8" s="9"/>
      <c r="H8" s="9"/>
      <c r="I8" s="22"/>
      <c r="K8" s="26" t="s">
        <v>22</v>
      </c>
      <c r="L8" s="26"/>
      <c r="M8" s="26"/>
      <c r="N8" s="26"/>
      <c r="O8" s="27"/>
    </row>
    <row r="9" spans="1:15" ht="15.75" x14ac:dyDescent="0.25">
      <c r="A9" s="8" t="s">
        <v>23</v>
      </c>
      <c r="B9" s="8">
        <v>79</v>
      </c>
      <c r="C9" s="8">
        <v>76</v>
      </c>
      <c r="D9" s="8">
        <v>92</v>
      </c>
      <c r="E9" s="8"/>
      <c r="F9" s="9"/>
      <c r="G9" s="9"/>
      <c r="H9" s="9"/>
      <c r="I9" s="22"/>
    </row>
    <row r="10" spans="1:15" ht="15.75" x14ac:dyDescent="0.25">
      <c r="A10" s="6"/>
      <c r="B10" s="3"/>
      <c r="C10" s="3"/>
      <c r="D10" s="3"/>
      <c r="E10" s="3"/>
      <c r="F10" s="10"/>
      <c r="G10" s="9"/>
      <c r="H10" s="9"/>
      <c r="I10" s="9"/>
    </row>
    <row r="11" spans="1:15" ht="15.75" x14ac:dyDescent="0.25">
      <c r="A11" s="6" t="s">
        <v>24</v>
      </c>
      <c r="B11" s="8">
        <f t="shared" ref="B11" si="2">MIN(B3:B9)</f>
        <v>33</v>
      </c>
      <c r="C11" s="8"/>
      <c r="D11" s="8"/>
      <c r="E11" s="8"/>
      <c r="F11" s="9"/>
      <c r="G11" s="9"/>
      <c r="H11" s="9"/>
      <c r="I11" s="9"/>
    </row>
    <row r="12" spans="1:15" ht="15.75" x14ac:dyDescent="0.25">
      <c r="A12" s="6" t="s">
        <v>25</v>
      </c>
      <c r="B12" s="8">
        <f t="shared" ref="B12" si="3">MAX(B3:B9)</f>
        <v>94</v>
      </c>
      <c r="C12" s="8"/>
      <c r="D12" s="8"/>
      <c r="E12" s="8"/>
      <c r="F12" s="9"/>
      <c r="G12" s="9"/>
      <c r="H12" s="9"/>
      <c r="I12" s="9"/>
    </row>
    <row r="13" spans="1:15" ht="15.75" x14ac:dyDescent="0.25">
      <c r="A13" s="7" t="s">
        <v>26</v>
      </c>
      <c r="B13" s="11">
        <f>AVERAGE(B3:B9)</f>
        <v>72.428571428571431</v>
      </c>
      <c r="C13" s="11"/>
      <c r="D13" s="11"/>
      <c r="E13" s="11"/>
      <c r="F13" s="11"/>
      <c r="G13" s="11"/>
      <c r="H13" s="11"/>
      <c r="I13" s="11"/>
    </row>
    <row r="14" spans="1:15" ht="19.5" customHeight="1" x14ac:dyDescent="0.25">
      <c r="B14" s="1"/>
      <c r="C14" s="1"/>
      <c r="D14" s="1"/>
      <c r="E14" s="1"/>
      <c r="F14" s="1"/>
    </row>
    <row r="15" spans="1:15" ht="62.25" customHeight="1" x14ac:dyDescent="0.25">
      <c r="A15" s="4" t="s">
        <v>27</v>
      </c>
      <c r="B15" s="5">
        <f>SUMIF(F3:F9,F12,E3:E9)</f>
        <v>0</v>
      </c>
      <c r="D15" s="14">
        <v>0</v>
      </c>
      <c r="E15" s="15" t="s">
        <v>28</v>
      </c>
    </row>
    <row r="16" spans="1:15" ht="15" customHeight="1" x14ac:dyDescent="0.25">
      <c r="D16" s="16">
        <v>60</v>
      </c>
      <c r="E16" s="17" t="s">
        <v>29</v>
      </c>
    </row>
    <row r="17" spans="4:5" x14ac:dyDescent="0.25">
      <c r="D17" s="16">
        <v>70</v>
      </c>
      <c r="E17" s="17" t="s">
        <v>30</v>
      </c>
    </row>
    <row r="18" spans="4:5" x14ac:dyDescent="0.25">
      <c r="D18" s="16">
        <v>80</v>
      </c>
      <c r="E18" s="17" t="s">
        <v>31</v>
      </c>
    </row>
    <row r="19" spans="4:5" x14ac:dyDescent="0.25">
      <c r="D19" s="18">
        <v>90</v>
      </c>
      <c r="E19" s="19" t="s">
        <v>32</v>
      </c>
    </row>
  </sheetData>
  <mergeCells count="8">
    <mergeCell ref="A1:I1"/>
    <mergeCell ref="K7:O7"/>
    <mergeCell ref="K8:O8"/>
    <mergeCell ref="K2:O2"/>
    <mergeCell ref="K3:O3"/>
    <mergeCell ref="K4:O4"/>
    <mergeCell ref="K5:O5"/>
    <mergeCell ref="K6:O6"/>
  </mergeCells>
  <conditionalFormatting sqref="B10:D10">
    <cfRule type="cellIs" dxfId="1" priority="1" operator="greaterThan">
      <formula>89</formula>
    </cfRule>
    <cfRule type="cellIs" dxfId="0" priority="2" operator="greaterThan">
      <formula>90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Learning" ma:contentTypeID="0x010100202E9FEC1A0FB144A2F6DF3AC564CF9300B7626DE9D7DAB54E90A1C12432CF29BB" ma:contentTypeVersion="24" ma:contentTypeDescription="" ma:contentTypeScope="" ma:versionID="1d9c0018c944b0d39d7b8442542a62b1">
  <xsd:schema xmlns:xsd="http://www.w3.org/2001/XMLSchema" xmlns:xs="http://www.w3.org/2001/XMLSchema" xmlns:p="http://schemas.microsoft.com/office/2006/metadata/properties" xmlns:ns2="a0d88f74-113f-4b43-8696-ce1409426f32" xmlns:ns3="b5c6a34b-3c48-465b-9551-70decad8e3af" xmlns:ns4="713b0a97-66f4-4adb-a580-391e878bbb73" targetNamespace="http://schemas.microsoft.com/office/2006/metadata/properties" ma:root="true" ma:fieldsID="3fcdce725f2000a369f0456e739887c9" ns2:_="" ns3:_="" ns4:_="">
    <xsd:import namespace="a0d88f74-113f-4b43-8696-ce1409426f32"/>
    <xsd:import namespace="b5c6a34b-3c48-465b-9551-70decad8e3af"/>
    <xsd:import namespace="713b0a97-66f4-4adb-a580-391e878bbb73"/>
    <xsd:element name="properties">
      <xsd:complexType>
        <xsd:sequence>
          <xsd:element name="documentManagement">
            <xsd:complexType>
              <xsd:all>
                <xsd:element ref="ns2:i822038569aa4d738f872bc6e41d83e9" minOccurs="0"/>
                <xsd:element ref="ns2:TaxCatchAllLabel" minOccurs="0"/>
                <xsd:element ref="ns2:TaxCatchAll" minOccurs="0"/>
                <xsd:element ref="ns2:i83012094dc94c20a9f20bc89bb797ac" minOccurs="0"/>
                <xsd:element ref="ns2:i3fb5b55d1e54b24980afe90ee981a93" minOccurs="0"/>
                <xsd:element ref="ns2:kb35a82dcdcc4e219882b2ce2f38b3aa" minOccurs="0"/>
                <xsd:element ref="ns2:h6f52e6bc0764d53b4d75ea189682908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d88f74-113f-4b43-8696-ce1409426f32" elementFormDefault="qualified">
    <xsd:import namespace="http://schemas.microsoft.com/office/2006/documentManagement/types"/>
    <xsd:import namespace="http://schemas.microsoft.com/office/infopath/2007/PartnerControls"/>
    <xsd:element name="i822038569aa4d738f872bc6e41d83e9" ma:index="8" nillable="true" ma:taxonomy="true" ma:internalName="i822038569aa4d738f872bc6e41d83e9" ma:taxonomyFieldName="Audience" ma:displayName="Audience" ma:readOnly="false" ma:fieldId="{28220385-69aa-4d73-8f87-2bc6e41d83e9}" ma:taxonomyMulti="true" ma:sspId="b1d0512d-d70b-4ee3-81d4-fe0993d41981" ma:termSetId="9bf7560f-daf9-4ca9-8057-1e81733d6587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Label" ma:index="9" nillable="true" ma:displayName="Taxonomy Catch All Column1" ma:description="" ma:hidden="true" ma:list="{ce3a5f38-0481-4982-ae52-8491684fa5de}" ma:internalName="TaxCatchAllLabel" ma:readOnly="true" ma:showField="CatchAllDataLabel" ma:web="a0d88f74-113f-4b43-8696-ce1409426f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10" nillable="true" ma:displayName="Taxonomy Catch All Column" ma:description="" ma:hidden="true" ma:list="{ce3a5f38-0481-4982-ae52-8491684fa5de}" ma:internalName="TaxCatchAll" ma:readOnly="false" ma:showField="CatchAllData" ma:web="a0d88f74-113f-4b43-8696-ce1409426f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83012094dc94c20a9f20bc89bb797ac" ma:index="12" nillable="true" ma:displayName="Departments_0" ma:hidden="true" ma:internalName="i83012094dc94c20a9f20bc89bb797ac" ma:readOnly="false">
      <xsd:simpleType>
        <xsd:restriction base="dms:Note"/>
      </xsd:simpleType>
    </xsd:element>
    <xsd:element name="i3fb5b55d1e54b24980afe90ee981a93" ma:index="13" nillable="true" ma:displayName="Function_0" ma:hidden="true" ma:internalName="i3fb5b55d1e54b24980afe90ee981a93" ma:readOnly="false">
      <xsd:simpleType>
        <xsd:restriction base="dms:Note"/>
      </xsd:simpleType>
    </xsd:element>
    <xsd:element name="kb35a82dcdcc4e219882b2ce2f38b3aa" ma:index="14" nillable="true" ma:taxonomy="true" ma:internalName="kb35a82dcdcc4e219882b2ce2f38b3aa" ma:taxonomyFieldName="RecordSeries" ma:displayName="Record Series" ma:readOnly="false" ma:fieldId="{4b35a82d-cdcc-4e21-9882-b2ce2f38b3aa}" ma:sspId="b1d0512d-d70b-4ee3-81d4-fe0993d41981" ma:termSetId="edce3adc-a3cf-49a8-ba84-529bbe121ff5" ma:anchorId="5cadd55f-5fc8-4fa9-8bfd-4b5adf796dd8" ma:open="false" ma:isKeyword="false">
      <xsd:complexType>
        <xsd:sequence>
          <xsd:element ref="pc:Terms" minOccurs="0" maxOccurs="1"/>
        </xsd:sequence>
      </xsd:complexType>
    </xsd:element>
    <xsd:element name="h6f52e6bc0764d53b4d75ea189682908" ma:index="16" nillable="true" ma:taxonomy="true" ma:internalName="h6f52e6bc0764d53b4d75ea189682908" ma:taxonomyFieldName="DocumentType" ma:displayName="Document Type" ma:readOnly="false" ma:default="-1;#Handouts|b9e72299-4fe3-4458-a160-e7b3ff552bfd" ma:fieldId="{16f52e6b-c076-4d53-b4d7-5ea189682908}" ma:sspId="b1d0512d-d70b-4ee3-81d4-fe0993d41981" ma:termSetId="439b648e-47e9-45dc-a164-2e80e14d21a2" ma:anchorId="588a6d06-f9e5-472d-b078-d26842957542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c6a34b-3c48-465b-9551-70decad8e3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9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3b0a97-66f4-4adb-a580-391e878bbb73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6f52e6bc0764d53b4d75ea189682908 xmlns="a0d88f74-113f-4b43-8696-ce1409426f32">
      <Terms xmlns="http://schemas.microsoft.com/office/infopath/2007/PartnerControls">
        <TermInfo xmlns="http://schemas.microsoft.com/office/infopath/2007/PartnerControls">
          <TermName xmlns="http://schemas.microsoft.com/office/infopath/2007/PartnerControls">Handouts</TermName>
          <TermId xmlns="http://schemas.microsoft.com/office/infopath/2007/PartnerControls">b9e72299-4fe3-4458-a160-e7b3ff552bfd</TermId>
        </TermInfo>
      </Terms>
    </h6f52e6bc0764d53b4d75ea189682908>
    <TaxCatchAll xmlns="a0d88f74-113f-4b43-8696-ce1409426f32">
      <Value>74</Value>
    </TaxCatchAll>
    <kb35a82dcdcc4e219882b2ce2f38b3aa xmlns="a0d88f74-113f-4b43-8696-ce1409426f32">
      <Terms xmlns="http://schemas.microsoft.com/office/infopath/2007/PartnerControls"/>
    </kb35a82dcdcc4e219882b2ce2f38b3aa>
    <i83012094dc94c20a9f20bc89bb797ac xmlns="a0d88f74-113f-4b43-8696-ce1409426f32" xsi:nil="true"/>
    <i822038569aa4d738f872bc6e41d83e9 xmlns="a0d88f74-113f-4b43-8696-ce1409426f32">
      <Terms xmlns="http://schemas.microsoft.com/office/infopath/2007/PartnerControls"/>
    </i822038569aa4d738f872bc6e41d83e9>
    <i3fb5b55d1e54b24980afe90ee981a93 xmlns="a0d88f74-113f-4b43-8696-ce1409426f32" xsi:nil="true"/>
  </documentManagement>
</p:properties>
</file>

<file path=customXml/itemProps1.xml><?xml version="1.0" encoding="utf-8"?>
<ds:datastoreItem xmlns:ds="http://schemas.openxmlformats.org/officeDocument/2006/customXml" ds:itemID="{19A058A7-EE8B-4B09-99A2-8E1372F55837}"/>
</file>

<file path=customXml/itemProps2.xml><?xml version="1.0" encoding="utf-8"?>
<ds:datastoreItem xmlns:ds="http://schemas.openxmlformats.org/officeDocument/2006/customXml" ds:itemID="{398D8519-16B4-49F5-AFAB-6487718814A6}"/>
</file>

<file path=customXml/itemProps3.xml><?xml version="1.0" encoding="utf-8"?>
<ds:datastoreItem xmlns:ds="http://schemas.openxmlformats.org/officeDocument/2006/customXml" ds:itemID="{286B5A50-A91E-4EAE-905F-44ACD5608B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Complete worksheet</vt:lpstr>
      <vt:lpstr>Data 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Salmon, Holly</cp:lastModifiedBy>
  <cp:revision/>
  <dcterms:created xsi:type="dcterms:W3CDTF">2019-02-14T19:12:50Z</dcterms:created>
  <dcterms:modified xsi:type="dcterms:W3CDTF">2019-03-08T23:17:25Z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7e52d0d5452849d4b1c19217b1ecade3</vt:lpwstr>
  </property>
  <property fmtid="{D5CDD505-2E9C-101B-9397-08002B2CF9AE}" pid="3" name="ContentTypeId">
    <vt:lpwstr>0x010100202E9FEC1A0FB144A2F6DF3AC564CF9300B7626DE9D7DAB54E90A1C12432CF29BB</vt:lpwstr>
  </property>
  <property fmtid="{D5CDD505-2E9C-101B-9397-08002B2CF9AE}" pid="4" name="DocumentType">
    <vt:lpwstr>74;#Handouts|b9e72299-4fe3-4458-a160-e7b3ff552bfd</vt:lpwstr>
  </property>
</Properties>
</file>